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CF02C19-A312-472B-9EDE-E4BE50997E76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アンケート用紙" sheetId="1" r:id="rId1"/>
    <sheet name="アンケート結果入力" sheetId="2" r:id="rId2"/>
    <sheet name="結果（観光協会管理用）" sheetId="3" r:id="rId3"/>
  </sheets>
  <definedNames>
    <definedName name="_xlnm.Print_Area" localSheetId="0">アンケート用紙!$A$1:$K$40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3" l="1"/>
  <c r="E25" i="3"/>
  <c r="E16" i="3"/>
  <c r="E15" i="3"/>
  <c r="E14" i="3"/>
  <c r="E13" i="3"/>
  <c r="E10" i="3"/>
  <c r="E9" i="3"/>
  <c r="E8" i="3"/>
  <c r="E7" i="3"/>
  <c r="E6" i="3"/>
  <c r="E5" i="3"/>
  <c r="B16" i="3"/>
  <c r="B25" i="3"/>
  <c r="B24" i="3"/>
  <c r="B23" i="3"/>
  <c r="B20" i="3"/>
  <c r="B19" i="3"/>
  <c r="B18" i="3"/>
  <c r="B17" i="3"/>
  <c r="B15" i="3"/>
  <c r="B14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<sst xmlns="http://schemas.openxmlformats.org/spreadsheetml/2006/main" count="102" uniqueCount="87">
  <si>
    <t>　　●食事</t>
    <rPh sb="3" eb="5">
      <t>ショクジ</t>
    </rPh>
    <phoneticPr fontId="1"/>
  </si>
  <si>
    <t>　　●宿泊施設</t>
    <rPh sb="3" eb="5">
      <t>シュクハク</t>
    </rPh>
    <rPh sb="5" eb="7">
      <t>シセツ</t>
    </rPh>
    <phoneticPr fontId="1"/>
  </si>
  <si>
    <t>　（１）都道府県名または国名　　（　　　　　　　　　　　　　　　　　　　　）</t>
    <rPh sb="4" eb="8">
      <t>トドウフケン</t>
    </rPh>
    <rPh sb="8" eb="9">
      <t>メイ</t>
    </rPh>
    <rPh sb="12" eb="14">
      <t>コクメイ</t>
    </rPh>
    <phoneticPr fontId="1"/>
  </si>
  <si>
    <t>　　　※岡山県内の方は市町村名を記入してください　　（　　　　　　　　　　　　　　）</t>
    <rPh sb="4" eb="6">
      <t>オカヤマ</t>
    </rPh>
    <rPh sb="6" eb="8">
      <t>ケンナイ</t>
    </rPh>
    <rPh sb="9" eb="10">
      <t>カタ</t>
    </rPh>
    <rPh sb="11" eb="15">
      <t>シチョウソンメイ</t>
    </rPh>
    <rPh sb="16" eb="18">
      <t>キニュウ</t>
    </rPh>
    <phoneticPr fontId="1"/>
  </si>
  <si>
    <r>
      <t>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初めて　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２回目　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３回目　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４回目　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５～１０回程度　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１１回以上</t>
    </r>
    <rPh sb="4" eb="5">
      <t>ハジ</t>
    </rPh>
    <rPh sb="13" eb="15">
      <t>カイメ</t>
    </rPh>
    <rPh sb="21" eb="23">
      <t>カイメ</t>
    </rPh>
    <rPh sb="29" eb="31">
      <t>カイメ</t>
    </rPh>
    <rPh sb="40" eb="41">
      <t>カイ</t>
    </rPh>
    <rPh sb="41" eb="43">
      <t>テイド</t>
    </rPh>
    <rPh sb="50" eb="51">
      <t>カイ</t>
    </rPh>
    <rPh sb="51" eb="53">
      <t>イジョウ</t>
    </rPh>
    <phoneticPr fontId="1"/>
  </si>
  <si>
    <r>
      <t>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新見に一度来てみたかったから</t>
    </r>
    <rPh sb="4" eb="6">
      <t>ニイミ</t>
    </rPh>
    <rPh sb="7" eb="9">
      <t>イチド</t>
    </rPh>
    <rPh sb="9" eb="10">
      <t>キ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</si>
  <si>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久しぶりに行きたくなったから</t>
    </r>
    <phoneticPr fontId="1"/>
  </si>
  <si>
    <r>
      <t>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知人に勧められたから</t>
    </r>
    <rPh sb="4" eb="6">
      <t>チジン</t>
    </rPh>
    <rPh sb="7" eb="8">
      <t>スス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</si>
  <si>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その他（　　　　　　　　　　　　　　　　　　　　　　　）</t>
    </r>
    <rPh sb="4" eb="5">
      <t>タ</t>
    </rPh>
    <phoneticPr fontId="1"/>
  </si>
  <si>
    <t>大満足 ←　　　　→不満足</t>
    <rPh sb="0" eb="1">
      <t>オオ</t>
    </rPh>
    <rPh sb="1" eb="3">
      <t>マンゾク</t>
    </rPh>
    <rPh sb="10" eb="13">
      <t>フマンゾク</t>
    </rPh>
    <phoneticPr fontId="1"/>
  </si>
  <si>
    <t>〔　３ 　 　２  　　１  　　０　〕</t>
    <phoneticPr fontId="1"/>
  </si>
  <si>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はい</t>
    </r>
    <phoneticPr fontId="1"/>
  </si>
  <si>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3"/>
        <charset val="128"/>
        <scheme val="minor"/>
      </rPr>
      <t xml:space="preserve"> いいえ</t>
    </r>
    <phoneticPr fontId="1"/>
  </si>
  <si>
    <t>その理由は何ですか？</t>
    <rPh sb="2" eb="4">
      <t>リユウ</t>
    </rPh>
    <rPh sb="5" eb="6">
      <t>ナン</t>
    </rPh>
    <phoneticPr fontId="1"/>
  </si>
  <si>
    <t>☆最後に、新見のさらなる魅力向上のためにメッセージをお願いします！</t>
    <rPh sb="1" eb="3">
      <t>サイゴ</t>
    </rPh>
    <rPh sb="5" eb="7">
      <t>ニイミ</t>
    </rPh>
    <rPh sb="12" eb="14">
      <t>ミリョク</t>
    </rPh>
    <rPh sb="14" eb="16">
      <t>コウジョウ</t>
    </rPh>
    <rPh sb="27" eb="28">
      <t>ネガ</t>
    </rPh>
    <phoneticPr fontId="1"/>
  </si>
  <si>
    <t xml:space="preserve">    </t>
    <phoneticPr fontId="1"/>
  </si>
  <si>
    <t>新見市観光ツアー旅行者アンケート</t>
    <rPh sb="0" eb="3">
      <t>ニイミシ</t>
    </rPh>
    <rPh sb="3" eb="5">
      <t>カンコウ</t>
    </rPh>
    <rPh sb="8" eb="11">
      <t>リョコウシャ</t>
    </rPh>
    <phoneticPr fontId="1"/>
  </si>
  <si>
    <t>番号</t>
    <rPh sb="0" eb="2">
      <t>バンゴウ</t>
    </rPh>
    <phoneticPr fontId="1"/>
  </si>
  <si>
    <t>都道府県名・国名
※市町村名</t>
    <rPh sb="0" eb="5">
      <t>トドウフケンメイ</t>
    </rPh>
    <rPh sb="6" eb="8">
      <t>クニメイ</t>
    </rPh>
    <rPh sb="10" eb="14">
      <t>シチョウソンメイ</t>
    </rPh>
    <phoneticPr fontId="1"/>
  </si>
  <si>
    <t>（１）</t>
    <phoneticPr fontId="1"/>
  </si>
  <si>
    <t>（２）</t>
    <phoneticPr fontId="1"/>
  </si>
  <si>
    <t>年代</t>
    <rPh sb="0" eb="2">
      <t>ネンダイ</t>
    </rPh>
    <phoneticPr fontId="1"/>
  </si>
  <si>
    <t>（３）</t>
    <phoneticPr fontId="1"/>
  </si>
  <si>
    <t>性別</t>
    <rPh sb="0" eb="2">
      <t>セイベツ</t>
    </rPh>
    <phoneticPr fontId="1"/>
  </si>
  <si>
    <t>訪問回数</t>
    <rPh sb="0" eb="2">
      <t>ホウモン</t>
    </rPh>
    <rPh sb="2" eb="4">
      <t>カイスウ</t>
    </rPh>
    <phoneticPr fontId="1"/>
  </si>
  <si>
    <t>　（４）新見を訪れたのは何回目ですか？</t>
    <rPh sb="4" eb="6">
      <t>ニイミ</t>
    </rPh>
    <rPh sb="7" eb="8">
      <t>オトヅ</t>
    </rPh>
    <rPh sb="12" eb="15">
      <t>ナンカイメ</t>
    </rPh>
    <phoneticPr fontId="1"/>
  </si>
  <si>
    <t>　（６）下記の項目についてあなたの満足度とその理由を教えてください。</t>
    <rPh sb="4" eb="6">
      <t>カキ</t>
    </rPh>
    <rPh sb="7" eb="9">
      <t>コウモク</t>
    </rPh>
    <rPh sb="17" eb="20">
      <t>マンゾクド</t>
    </rPh>
    <rPh sb="23" eb="25">
      <t>リユウ</t>
    </rPh>
    <rPh sb="26" eb="27">
      <t>オシ</t>
    </rPh>
    <phoneticPr fontId="1"/>
  </si>
  <si>
    <t>　（７）新見をまた訪れたいですか？</t>
    <rPh sb="4" eb="6">
      <t>ニイミ</t>
    </rPh>
    <rPh sb="9" eb="10">
      <t>オトズ</t>
    </rPh>
    <phoneticPr fontId="1"/>
  </si>
  <si>
    <t>ご協力いただき、ありがとうございました。</t>
    <rPh sb="1" eb="3">
      <t>キョウリョク</t>
    </rPh>
    <phoneticPr fontId="1"/>
  </si>
  <si>
    <r>
      <t>　（２）年齢　　　　□ ～１０代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２０代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３０代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４０代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５０代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６０代　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12"/>
        <color theme="1"/>
        <rFont val="ＭＳ Ｐゴシック"/>
        <family val="2"/>
        <scheme val="minor"/>
      </rPr>
      <t xml:space="preserve"> ７０代～　　　　　</t>
    </r>
    <rPh sb="4" eb="6">
      <t>ネンレイ</t>
    </rPh>
    <phoneticPr fontId="1"/>
  </si>
  <si>
    <r>
      <t>　　●訪れた観光スポット名</t>
    </r>
    <r>
      <rPr>
        <sz val="12"/>
        <color theme="1"/>
        <rFont val="ＭＳ Ｐゴシック"/>
        <family val="3"/>
        <charset val="128"/>
        <scheme val="minor"/>
      </rPr>
      <t xml:space="preserve">  （　　　　　　　　　　　　　）</t>
    </r>
    <rPh sb="3" eb="4">
      <t>オトヅ</t>
    </rPh>
    <rPh sb="6" eb="8">
      <t>カンコウ</t>
    </rPh>
    <rPh sb="12" eb="13">
      <t>メイ</t>
    </rPh>
    <phoneticPr fontId="1"/>
  </si>
  <si>
    <t>　　●訪れた観光イベント名　（　　　　　　　　　　　　　）</t>
    <rPh sb="3" eb="4">
      <t>オトヅ</t>
    </rPh>
    <rPh sb="6" eb="8">
      <t>カンコウ</t>
    </rPh>
    <rPh sb="12" eb="13">
      <t>メイ</t>
    </rPh>
    <phoneticPr fontId="1"/>
  </si>
  <si>
    <t>　該当するものに、☑　または　〇　をつけてください。</t>
    <rPh sb="1" eb="3">
      <t>ガイトウ</t>
    </rPh>
    <phoneticPr fontId="1"/>
  </si>
  <si>
    <t>（４）</t>
  </si>
  <si>
    <t>（５）</t>
  </si>
  <si>
    <t>決め手</t>
    <rPh sb="0" eb="1">
      <t>キ</t>
    </rPh>
    <rPh sb="2" eb="3">
      <t>テ</t>
    </rPh>
    <phoneticPr fontId="1"/>
  </si>
  <si>
    <t>決め手
※その他（自由記載）</t>
    <rPh sb="0" eb="1">
      <t>キ</t>
    </rPh>
    <rPh sb="2" eb="3">
      <t>テ</t>
    </rPh>
    <rPh sb="7" eb="8">
      <t>タ</t>
    </rPh>
    <rPh sb="9" eb="13">
      <t>ジユウキサイ</t>
    </rPh>
    <phoneticPr fontId="1"/>
  </si>
  <si>
    <t>【観光スポット】
名称</t>
    <rPh sb="9" eb="11">
      <t>メイショウ</t>
    </rPh>
    <phoneticPr fontId="1"/>
  </si>
  <si>
    <t>【観光スポット】
満足度</t>
    <rPh sb="1" eb="3">
      <t>カンコウ</t>
    </rPh>
    <rPh sb="9" eb="12">
      <t>マンゾクド</t>
    </rPh>
    <phoneticPr fontId="1"/>
  </si>
  <si>
    <t>【観光スポット】
理由</t>
    <rPh sb="1" eb="3">
      <t>カンコウ</t>
    </rPh>
    <rPh sb="9" eb="11">
      <t>リユウ</t>
    </rPh>
    <phoneticPr fontId="1"/>
  </si>
  <si>
    <t>【観光イベント】
理由</t>
    <rPh sb="1" eb="3">
      <t>カンコウ</t>
    </rPh>
    <rPh sb="9" eb="11">
      <t>リユウ</t>
    </rPh>
    <phoneticPr fontId="1"/>
  </si>
  <si>
    <t>【観光イベント】
名称</t>
    <rPh sb="1" eb="3">
      <t>カンコウ</t>
    </rPh>
    <rPh sb="9" eb="11">
      <t>メイショウ</t>
    </rPh>
    <phoneticPr fontId="1"/>
  </si>
  <si>
    <t>【観光イベント】
満足度</t>
    <rPh sb="1" eb="3">
      <t>カンコウ</t>
    </rPh>
    <rPh sb="9" eb="12">
      <t>マンゾクド</t>
    </rPh>
    <phoneticPr fontId="1"/>
  </si>
  <si>
    <t>【食事】
理由</t>
    <rPh sb="5" eb="7">
      <t>リユウ</t>
    </rPh>
    <phoneticPr fontId="1"/>
  </si>
  <si>
    <t>【食事】
満足度</t>
    <rPh sb="5" eb="8">
      <t>マンゾクド</t>
    </rPh>
    <phoneticPr fontId="1"/>
  </si>
  <si>
    <t>【宿泊施設】
満足度</t>
    <rPh sb="7" eb="10">
      <t>マンゾクド</t>
    </rPh>
    <phoneticPr fontId="1"/>
  </si>
  <si>
    <t>【宿泊施設】
理由</t>
    <rPh sb="7" eb="9">
      <t>リユウ</t>
    </rPh>
    <phoneticPr fontId="1"/>
  </si>
  <si>
    <t>（７）</t>
    <phoneticPr fontId="1"/>
  </si>
  <si>
    <t>また訪れたいか</t>
    <rPh sb="2" eb="3">
      <t>オトズ</t>
    </rPh>
    <phoneticPr fontId="1"/>
  </si>
  <si>
    <t>（６）-1</t>
    <phoneticPr fontId="1"/>
  </si>
  <si>
    <t>（６）-2</t>
  </si>
  <si>
    <t>（６）-3</t>
  </si>
  <si>
    <t>（６）-4</t>
  </si>
  <si>
    <t>　（５）このツアーを選んだ決め手は何ですか？</t>
    <rPh sb="10" eb="11">
      <t>エラ</t>
    </rPh>
    <rPh sb="13" eb="14">
      <t>キ</t>
    </rPh>
    <rPh sb="15" eb="16">
      <t>テ</t>
    </rPh>
    <rPh sb="17" eb="18">
      <t>ナン</t>
    </rPh>
    <phoneticPr fontId="1"/>
  </si>
  <si>
    <t>県外</t>
    <rPh sb="0" eb="2">
      <t>ケンガイ</t>
    </rPh>
    <phoneticPr fontId="1"/>
  </si>
  <si>
    <t>岡山（）</t>
    <rPh sb="0" eb="2">
      <t>オカヤマ</t>
    </rPh>
    <phoneticPr fontId="1"/>
  </si>
  <si>
    <t>岡山県</t>
    <rPh sb="0" eb="2">
      <t>オカヤマ</t>
    </rPh>
    <rPh sb="2" eb="3">
      <t>ケン</t>
    </rPh>
    <phoneticPr fontId="1"/>
  </si>
  <si>
    <t>外国</t>
    <rPh sb="0" eb="2">
      <t>ガイコク</t>
    </rPh>
    <phoneticPr fontId="1"/>
  </si>
  <si>
    <t>２０代</t>
    <rPh sb="2" eb="3">
      <t>ダイ</t>
    </rPh>
    <phoneticPr fontId="1"/>
  </si>
  <si>
    <t>３０代</t>
    <rPh sb="2" eb="3">
      <t>ダイ</t>
    </rPh>
    <phoneticPr fontId="1"/>
  </si>
  <si>
    <t>４０代</t>
    <rPh sb="2" eb="3">
      <t>ダイ</t>
    </rPh>
    <phoneticPr fontId="1"/>
  </si>
  <si>
    <t>５０代</t>
    <rPh sb="2" eb="3">
      <t>ダイ</t>
    </rPh>
    <phoneticPr fontId="1"/>
  </si>
  <si>
    <t>６０代</t>
    <rPh sb="2" eb="3">
      <t>ダイ</t>
    </rPh>
    <phoneticPr fontId="1"/>
  </si>
  <si>
    <t>７０代～</t>
    <rPh sb="2" eb="3">
      <t>ダイ</t>
    </rPh>
    <phoneticPr fontId="1"/>
  </si>
  <si>
    <t>～１０代</t>
    <rPh sb="3" eb="4">
      <t>ダイ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</si>
  <si>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</si>
  <si>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</si>
  <si>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r>
      <t>　（３）性別　　　　</t>
    </r>
    <r>
      <rPr>
        <sz val="10"/>
        <color theme="1"/>
        <rFont val="ＭＳ Ｐゴシック"/>
        <family val="3"/>
        <charset val="128"/>
        <scheme val="minor"/>
      </rPr>
      <t xml:space="preserve">□ </t>
    </r>
    <r>
      <rPr>
        <sz val="12"/>
        <color theme="1"/>
        <rFont val="ＭＳ Ｐゴシック"/>
        <family val="2"/>
        <scheme val="minor"/>
      </rPr>
      <t>男性　　　</t>
    </r>
    <r>
      <rPr>
        <sz val="10"/>
        <color theme="1"/>
        <rFont val="ＭＳ Ｐゴシック"/>
        <family val="3"/>
        <charset val="128"/>
        <scheme val="minor"/>
      </rPr>
      <t xml:space="preserve">□ </t>
    </r>
    <r>
      <rPr>
        <sz val="12"/>
        <color theme="1"/>
        <rFont val="ＭＳ Ｐゴシック"/>
        <family val="2"/>
        <scheme val="minor"/>
      </rPr>
      <t>女性　　　□ 回答しない</t>
    </r>
    <rPh sb="4" eb="6">
      <t>セイベツ</t>
    </rPh>
    <rPh sb="12" eb="14">
      <t>ダンセイ</t>
    </rPh>
    <rPh sb="19" eb="21">
      <t>ジョセイ</t>
    </rPh>
    <rPh sb="26" eb="28">
      <t>カイトウ</t>
    </rPh>
    <phoneticPr fontId="1"/>
  </si>
  <si>
    <t>回答しない</t>
    <rPh sb="0" eb="2">
      <t>カイトウ</t>
    </rPh>
    <phoneticPr fontId="1"/>
  </si>
  <si>
    <t>初めて</t>
    <rPh sb="0" eb="1">
      <t>ハジ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</si>
  <si>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</si>
  <si>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</si>
  <si>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</si>
  <si>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１１回以上</t>
    <rPh sb="2" eb="5">
      <t>カイイジョウ</t>
    </rPh>
    <phoneticPr fontId="1"/>
  </si>
  <si>
    <t>５～１０回目</t>
    <rPh sb="4" eb="6">
      <t>カイメ</t>
    </rPh>
    <phoneticPr fontId="1"/>
  </si>
  <si>
    <t>新見に一度来てみたかった</t>
    <rPh sb="0" eb="2">
      <t>ニイミ</t>
    </rPh>
    <rPh sb="3" eb="5">
      <t>イチド</t>
    </rPh>
    <rPh sb="5" eb="6">
      <t>キ</t>
    </rPh>
    <phoneticPr fontId="1"/>
  </si>
  <si>
    <t>久しぶりに行きたくなった</t>
    <rPh sb="0" eb="1">
      <t>ヒサ</t>
    </rPh>
    <rPh sb="5" eb="6">
      <t>イ</t>
    </rPh>
    <phoneticPr fontId="1"/>
  </si>
  <si>
    <t>知人に勧められたから</t>
    <rPh sb="0" eb="2">
      <t>チジン</t>
    </rPh>
    <rPh sb="3" eb="4">
      <t>スス</t>
    </rPh>
    <phoneticPr fontId="1"/>
  </si>
  <si>
    <t>その他</t>
    <rPh sb="2" eb="3">
      <t>タ</t>
    </rPh>
    <phoneticPr fontId="1"/>
  </si>
  <si>
    <t>観光１</t>
    <rPh sb="0" eb="2">
      <t>カンコウ</t>
    </rPh>
    <phoneticPr fontId="1"/>
  </si>
  <si>
    <t>観光2</t>
    <rPh sb="0" eb="2">
      <t>カンコウ</t>
    </rPh>
    <phoneticPr fontId="1"/>
  </si>
  <si>
    <t>食事施設</t>
    <rPh sb="0" eb="2">
      <t>ショクジ</t>
    </rPh>
    <rPh sb="2" eb="4">
      <t>シセツ</t>
    </rPh>
    <phoneticPr fontId="1"/>
  </si>
  <si>
    <t>宿泊施設</t>
    <rPh sb="0" eb="4">
      <t>シュクハクシセツ</t>
    </rPh>
    <phoneticPr fontId="1"/>
  </si>
  <si>
    <t>はい</t>
    <phoneticPr fontId="1"/>
  </si>
  <si>
    <t>いいえ</t>
    <phoneticPr fontId="1"/>
  </si>
  <si>
    <t>日時</t>
    <rPh sb="0" eb="2">
      <t>ニチジ</t>
    </rPh>
    <phoneticPr fontId="1"/>
  </si>
  <si>
    <t>ツアー名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</si>
</sst>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0"/>
      <name val="HG丸ｺﾞｼｯｸM-PRO"/>
      <family val="3"/>
      <charset val="128"/>
    </font>
    <font>
      <b/>
      <sz val="8"/>
      <color rgb="FF444444"/>
      <name val="Arial"/>
      <family val="2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0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justifyLastLine="1"/>
    </xf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justifyLastLine="1"/>
    </xf>
    <xf numFmtId="0" fontId="6" fillId="0" borderId="0" xfId="0" applyFont="1"/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/>
    <xf numFmtId="0" fontId="0" fillId="3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8" fillId="0" borderId="0" xfId="0" applyFont="1" applyFill="1" applyAlignment="1">
      <alignment horizontal="center"/>
    </xf>
    <xf numFmtId="176" fontId="0" fillId="0" borderId="0" xfId="0" applyNumberFormat="1"/>
    <xf numFmtId="176" fontId="0" fillId="0" borderId="0" xfId="0" applyNumberFormat="1" applyAlignment="1">
      <alignment horizontal="left"/>
    </xf>
    <xf numFmtId="0" fontId="9" fillId="0" borderId="0" xfId="0" applyFont="1"/>
    <xf numFmtId="49" fontId="10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distributed" vertical="center" justifyLastLine="1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50"/>
  <sheetViews>
    <sheetView tabSelected="1" view="pageBreakPreview" zoomScale="115" zoomScaleNormal="100" zoomScaleSheetLayoutView="115" workbookViewId="0">
      <selection activeCell="G11" sqref="G11"/>
    </sheetView>
  </sheetViews>
  <sheetFormatPr defaultRowHeight="13.2" x14ac:dyDescent="0.2"/>
  <cols>
    <col min="2" max="2" width="9" customWidth="1"/>
  </cols>
  <sheetData>
    <row r="1" spans="1:11" s="1" customFormat="1" ht="21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" customFormat="1" ht="2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21" x14ac:dyDescent="0.25">
      <c r="A3" s="14" t="s">
        <v>32</v>
      </c>
      <c r="B3" s="10"/>
      <c r="C3" s="10"/>
      <c r="D3" s="10"/>
      <c r="E3" s="10"/>
      <c r="F3" s="10"/>
      <c r="G3" s="11"/>
    </row>
    <row r="4" spans="1:11" s="1" customFormat="1" ht="12" customHeight="1" x14ac:dyDescent="0.25">
      <c r="A4" s="14"/>
      <c r="B4" s="10"/>
      <c r="C4" s="10"/>
      <c r="D4" s="10"/>
      <c r="E4" s="10"/>
      <c r="F4" s="10"/>
      <c r="G4" s="11"/>
    </row>
    <row r="5" spans="1:11" s="1" customFormat="1" ht="21.9" customHeight="1" x14ac:dyDescent="0.2">
      <c r="A5" s="1" t="s">
        <v>2</v>
      </c>
    </row>
    <row r="6" spans="1:11" s="1" customFormat="1" ht="21.9" customHeight="1" x14ac:dyDescent="0.2">
      <c r="A6" s="2" t="s">
        <v>3</v>
      </c>
    </row>
    <row r="7" spans="1:11" s="1" customFormat="1" ht="12" customHeight="1" x14ac:dyDescent="0.2">
      <c r="A7" s="2"/>
    </row>
    <row r="8" spans="1:11" s="1" customFormat="1" ht="21.9" customHeight="1" x14ac:dyDescent="0.2">
      <c r="A8" s="1" t="s">
        <v>29</v>
      </c>
      <c r="C8" s="4"/>
    </row>
    <row r="9" spans="1:11" s="1" customFormat="1" ht="11.4" customHeight="1" x14ac:dyDescent="0.2">
      <c r="C9" s="4"/>
    </row>
    <row r="10" spans="1:11" s="1" customFormat="1" ht="21.9" customHeight="1" x14ac:dyDescent="0.2">
      <c r="A10" s="1" t="s">
        <v>67</v>
      </c>
    </row>
    <row r="11" spans="1:11" s="1" customFormat="1" ht="13.5" customHeight="1" x14ac:dyDescent="0.2"/>
    <row r="12" spans="1:11" s="1" customFormat="1" ht="23.1" customHeight="1" x14ac:dyDescent="0.2">
      <c r="A12" s="1" t="s">
        <v>25</v>
      </c>
    </row>
    <row r="13" spans="1:11" s="2" customFormat="1" ht="23.1" customHeight="1" x14ac:dyDescent="0.2">
      <c r="A13" s="2" t="s">
        <v>4</v>
      </c>
    </row>
    <row r="14" spans="1:11" s="2" customFormat="1" ht="12" customHeight="1" x14ac:dyDescent="0.2"/>
    <row r="15" spans="1:11" s="1" customFormat="1" ht="23.1" customHeight="1" x14ac:dyDescent="0.2">
      <c r="A15" s="1" t="s">
        <v>53</v>
      </c>
    </row>
    <row r="16" spans="1:11" s="2" customFormat="1" ht="23.1" customHeight="1" x14ac:dyDescent="0.2">
      <c r="A16" s="2" t="s">
        <v>5</v>
      </c>
      <c r="E16" s="5" t="s">
        <v>6</v>
      </c>
    </row>
    <row r="17" spans="1:9" s="2" customFormat="1" ht="23.1" customHeight="1" x14ac:dyDescent="0.2">
      <c r="A17" s="2" t="s">
        <v>7</v>
      </c>
      <c r="E17" s="5" t="s">
        <v>8</v>
      </c>
    </row>
    <row r="18" spans="1:9" s="2" customFormat="1" ht="12" customHeight="1" x14ac:dyDescent="0.2">
      <c r="E18" s="5"/>
    </row>
    <row r="19" spans="1:9" s="1" customFormat="1" ht="23.1" customHeight="1" x14ac:dyDescent="0.2">
      <c r="A19" s="1" t="s">
        <v>26</v>
      </c>
    </row>
    <row r="20" spans="1:9" s="1" customFormat="1" ht="15.75" customHeight="1" x14ac:dyDescent="0.2">
      <c r="G20" s="48" t="s">
        <v>9</v>
      </c>
      <c r="H20" s="48"/>
      <c r="I20" s="48"/>
    </row>
    <row r="21" spans="1:9" s="2" customFormat="1" ht="23.1" customHeight="1" x14ac:dyDescent="0.2">
      <c r="A21" s="2" t="s">
        <v>30</v>
      </c>
      <c r="G21" s="46" t="s">
        <v>10</v>
      </c>
      <c r="H21" s="46"/>
      <c r="I21" s="46"/>
    </row>
    <row r="22" spans="1:9" s="2" customFormat="1" ht="23.1" customHeight="1" x14ac:dyDescent="0.2">
      <c r="A22" s="2" t="s">
        <v>15</v>
      </c>
      <c r="B22" s="2" t="s">
        <v>13</v>
      </c>
      <c r="E22" s="18"/>
      <c r="F22" s="18"/>
      <c r="G22" s="19"/>
      <c r="H22" s="19"/>
      <c r="I22" s="19"/>
    </row>
    <row r="23" spans="1:9" s="2" customFormat="1" ht="23.1" customHeight="1" x14ac:dyDescent="0.2">
      <c r="A23" s="2" t="s">
        <v>31</v>
      </c>
      <c r="G23" s="46" t="s">
        <v>10</v>
      </c>
      <c r="H23" s="46"/>
      <c r="I23" s="46"/>
    </row>
    <row r="24" spans="1:9" s="2" customFormat="1" ht="23.1" customHeight="1" x14ac:dyDescent="0.2">
      <c r="B24" s="2" t="s">
        <v>13</v>
      </c>
      <c r="E24" s="18"/>
      <c r="F24" s="19"/>
      <c r="G24" s="19"/>
      <c r="H24" s="19"/>
      <c r="I24" s="18"/>
    </row>
    <row r="25" spans="1:9" s="2" customFormat="1" ht="23.1" customHeight="1" x14ac:dyDescent="0.2">
      <c r="A25" s="2" t="s">
        <v>0</v>
      </c>
      <c r="F25" s="6"/>
      <c r="G25" s="46" t="s">
        <v>10</v>
      </c>
      <c r="H25" s="46"/>
      <c r="I25" s="46"/>
    </row>
    <row r="26" spans="1:9" s="2" customFormat="1" ht="23.1" customHeight="1" x14ac:dyDescent="0.2">
      <c r="B26" s="2" t="s">
        <v>13</v>
      </c>
      <c r="E26" s="18"/>
      <c r="F26" s="19"/>
      <c r="G26" s="19"/>
      <c r="H26" s="19"/>
      <c r="I26" s="18"/>
    </row>
    <row r="27" spans="1:9" s="2" customFormat="1" ht="23.1" customHeight="1" x14ac:dyDescent="0.2">
      <c r="A27" s="2" t="s">
        <v>1</v>
      </c>
      <c r="F27" s="6"/>
      <c r="G27" s="46" t="s">
        <v>10</v>
      </c>
      <c r="H27" s="46"/>
      <c r="I27" s="46"/>
    </row>
    <row r="28" spans="1:9" s="2" customFormat="1" ht="23.1" customHeight="1" x14ac:dyDescent="0.2">
      <c r="B28" s="2" t="s">
        <v>13</v>
      </c>
      <c r="E28" s="18"/>
      <c r="F28" s="19"/>
      <c r="G28" s="19"/>
      <c r="H28" s="19"/>
      <c r="I28" s="18"/>
    </row>
    <row r="29" spans="1:9" s="2" customFormat="1" ht="12" customHeight="1" x14ac:dyDescent="0.2">
      <c r="F29" s="3"/>
      <c r="G29" s="3"/>
      <c r="H29" s="3"/>
    </row>
    <row r="30" spans="1:9" s="2" customFormat="1" ht="23.1" customHeight="1" x14ac:dyDescent="0.2">
      <c r="A30" s="7" t="s">
        <v>27</v>
      </c>
      <c r="B30" s="7"/>
      <c r="C30" s="7"/>
      <c r="D30" s="7"/>
      <c r="E30" s="8" t="s">
        <v>11</v>
      </c>
      <c r="F30" s="9" t="s">
        <v>12</v>
      </c>
      <c r="G30" s="6"/>
      <c r="H30" s="6"/>
    </row>
    <row r="31" spans="1:9" s="2" customFormat="1" ht="12" customHeight="1" x14ac:dyDescent="0.2">
      <c r="A31" s="7"/>
      <c r="B31" s="7"/>
      <c r="C31" s="7"/>
      <c r="D31" s="7"/>
      <c r="E31" s="8"/>
      <c r="F31" s="9"/>
      <c r="G31" s="6"/>
      <c r="H31" s="6"/>
    </row>
    <row r="32" spans="1:9" s="1" customFormat="1" ht="14.4" x14ac:dyDescent="0.2">
      <c r="A32" s="1" t="s">
        <v>14</v>
      </c>
    </row>
    <row r="33" spans="1:11" s="1" customFormat="1" ht="14.4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" customFormat="1" ht="14.4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" customFormat="1" ht="14.4" x14ac:dyDescent="0.2"/>
    <row r="36" spans="1:11" s="1" customFormat="1" ht="14.4" x14ac:dyDescent="0.2"/>
    <row r="37" spans="1:11" s="1" customFormat="1" ht="14.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" customFormat="1" ht="14.4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" customFormat="1" ht="14.4" x14ac:dyDescent="0.2"/>
    <row r="40" spans="1:11" s="1" customFormat="1" ht="19.2" customHeight="1" x14ac:dyDescent="0.2">
      <c r="G40" s="1" t="s">
        <v>28</v>
      </c>
    </row>
    <row r="41" spans="1:11" s="1" customFormat="1" ht="14.4" x14ac:dyDescent="0.2"/>
    <row r="42" spans="1:11" s="1" customFormat="1" ht="14.4" x14ac:dyDescent="0.2"/>
    <row r="43" spans="1:11" s="1" customFormat="1" ht="14.4" x14ac:dyDescent="0.2"/>
    <row r="44" spans="1:11" s="1" customFormat="1" ht="14.4" x14ac:dyDescent="0.2"/>
    <row r="45" spans="1:11" s="1" customFormat="1" ht="14.4" x14ac:dyDescent="0.2"/>
    <row r="46" spans="1:11" s="1" customFormat="1" ht="14.4" x14ac:dyDescent="0.2"/>
    <row r="47" spans="1:11" s="1" customFormat="1" ht="14.4" x14ac:dyDescent="0.2"/>
    <row r="48" spans="1:11" s="1" customFormat="1" ht="14.4" x14ac:dyDescent="0.2"/>
    <row r="49" s="1" customFormat="1" ht="14.4" x14ac:dyDescent="0.2"/>
    <row r="50" s="1" customFormat="1" ht="14.4" x14ac:dyDescent="0.2"/>
  </sheetData>
  <mergeCells count="6">
    <mergeCell ref="G27:I27"/>
    <mergeCell ref="A1:K1"/>
    <mergeCell ref="G21:I21"/>
    <mergeCell ref="G20:I20"/>
    <mergeCell ref="G23:I23"/>
    <mergeCell ref="G25:I25"/>
  </mergeCells>
  <phoneticPr fontId="1"/>
  <pageMargins left="0.62992125984251968" right="0.23622047244094491" top="0.94488188976377963" bottom="0.74803149606299213" header="0.31496062992125984" footer="0.51181102362204722"/>
  <pageSetup paperSize="9" scale="98" orientation="portrait" r:id="rId1"/>
  <headerFooter>
    <oddFooter>&amp;C一般社団法人新見市観光協会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" sqref="R3"/>
    </sheetView>
  </sheetViews>
  <sheetFormatPr defaultRowHeight="13.2" x14ac:dyDescent="0.2"/>
  <cols>
    <col min="1" max="1" width="5.5546875" bestFit="1" customWidth="1"/>
    <col min="2" max="2" width="18.5546875" customWidth="1"/>
    <col min="6" max="6" width="17.6640625" customWidth="1"/>
    <col min="7" max="7" width="22.77734375" customWidth="1"/>
    <col min="8" max="8" width="16.44140625" customWidth="1"/>
    <col min="9" max="9" width="14.33203125" customWidth="1"/>
    <col min="10" max="10" width="22.77734375" customWidth="1"/>
    <col min="11" max="12" width="14.109375" customWidth="1"/>
    <col min="13" max="13" width="22.77734375" customWidth="1"/>
    <col min="15" max="15" width="22.77734375" customWidth="1"/>
    <col min="16" max="16" width="13.6640625" customWidth="1"/>
    <col min="17" max="17" width="22.77734375" customWidth="1"/>
    <col min="18" max="18" width="14.21875" customWidth="1"/>
  </cols>
  <sheetData>
    <row r="1" spans="1:18" s="12" customFormat="1" x14ac:dyDescent="0.2">
      <c r="A1" s="20"/>
      <c r="B1" s="40" t="s">
        <v>19</v>
      </c>
      <c r="C1" s="41" t="s">
        <v>20</v>
      </c>
      <c r="D1" s="41" t="s">
        <v>22</v>
      </c>
      <c r="E1" s="41" t="s">
        <v>33</v>
      </c>
      <c r="F1" s="41" t="s">
        <v>34</v>
      </c>
      <c r="G1" s="40" t="s">
        <v>34</v>
      </c>
      <c r="H1" s="42" t="s">
        <v>49</v>
      </c>
      <c r="I1" s="43" t="s">
        <v>49</v>
      </c>
      <c r="J1" s="44" t="s">
        <v>49</v>
      </c>
      <c r="K1" s="42" t="s">
        <v>50</v>
      </c>
      <c r="L1" s="43" t="s">
        <v>50</v>
      </c>
      <c r="M1" s="44" t="s">
        <v>50</v>
      </c>
      <c r="N1" s="45" t="s">
        <v>51</v>
      </c>
      <c r="O1" s="44" t="s">
        <v>51</v>
      </c>
      <c r="P1" s="45" t="s">
        <v>52</v>
      </c>
      <c r="Q1" s="44" t="s">
        <v>52</v>
      </c>
      <c r="R1" s="41" t="s">
        <v>47</v>
      </c>
    </row>
    <row r="2" spans="1:18" s="13" customFormat="1" ht="26.4" x14ac:dyDescent="0.2">
      <c r="A2" s="21" t="s">
        <v>17</v>
      </c>
      <c r="B2" s="22" t="s">
        <v>18</v>
      </c>
      <c r="C2" s="24" t="s">
        <v>21</v>
      </c>
      <c r="D2" s="24" t="s">
        <v>23</v>
      </c>
      <c r="E2" s="24" t="s">
        <v>24</v>
      </c>
      <c r="F2" s="24" t="s">
        <v>35</v>
      </c>
      <c r="G2" s="22" t="s">
        <v>36</v>
      </c>
      <c r="H2" s="28" t="s">
        <v>37</v>
      </c>
      <c r="I2" s="29" t="s">
        <v>38</v>
      </c>
      <c r="J2" s="30" t="s">
        <v>39</v>
      </c>
      <c r="K2" s="28" t="s">
        <v>41</v>
      </c>
      <c r="L2" s="29" t="s">
        <v>42</v>
      </c>
      <c r="M2" s="30" t="s">
        <v>40</v>
      </c>
      <c r="N2" s="34" t="s">
        <v>44</v>
      </c>
      <c r="O2" s="30" t="s">
        <v>43</v>
      </c>
      <c r="P2" s="34" t="s">
        <v>45</v>
      </c>
      <c r="Q2" s="30" t="s">
        <v>46</v>
      </c>
      <c r="R2" s="26" t="s">
        <v>48</v>
      </c>
    </row>
    <row r="3" spans="1:18" ht="18.600000000000001" customHeight="1" x14ac:dyDescent="0.2">
      <c r="A3" s="23"/>
      <c r="B3" s="23"/>
      <c r="C3" s="25"/>
      <c r="D3" s="25"/>
      <c r="E3" s="25"/>
      <c r="F3" s="25"/>
      <c r="G3" s="27"/>
      <c r="H3" s="31"/>
      <c r="I3" s="32"/>
      <c r="J3" s="33"/>
      <c r="K3" s="31"/>
      <c r="L3" s="32"/>
      <c r="M3" s="33"/>
      <c r="N3" s="35"/>
      <c r="O3" s="33"/>
      <c r="P3" s="35"/>
      <c r="Q3" s="33"/>
      <c r="R3" s="25"/>
    </row>
    <row r="4" spans="1:18" ht="18.600000000000001" customHeight="1" x14ac:dyDescent="0.2">
      <c r="A4" s="23"/>
      <c r="B4" s="23"/>
      <c r="C4" s="25"/>
      <c r="D4" s="25"/>
      <c r="E4" s="25"/>
      <c r="F4" s="25"/>
      <c r="G4" s="27"/>
      <c r="H4" s="31"/>
      <c r="I4" s="32"/>
      <c r="J4" s="33"/>
      <c r="K4" s="31"/>
      <c r="L4" s="32"/>
      <c r="M4" s="33"/>
      <c r="N4" s="35"/>
      <c r="O4" s="33"/>
      <c r="P4" s="35"/>
      <c r="Q4" s="33"/>
      <c r="R4" s="25"/>
    </row>
    <row r="5" spans="1:18" ht="18.600000000000001" customHeight="1" x14ac:dyDescent="0.2">
      <c r="A5" s="23"/>
      <c r="B5" s="23"/>
      <c r="C5" s="25"/>
      <c r="D5" s="25"/>
      <c r="E5" s="25"/>
      <c r="F5" s="25"/>
      <c r="G5" s="27"/>
      <c r="H5" s="31"/>
      <c r="I5" s="32"/>
      <c r="J5" s="33"/>
      <c r="K5" s="31"/>
      <c r="L5" s="32"/>
      <c r="M5" s="33"/>
      <c r="N5" s="35"/>
      <c r="O5" s="33"/>
      <c r="P5" s="35"/>
      <c r="Q5" s="33"/>
      <c r="R5" s="25"/>
    </row>
    <row r="6" spans="1:18" ht="18.600000000000001" customHeight="1" x14ac:dyDescent="0.2">
      <c r="A6" s="23"/>
      <c r="B6" s="23"/>
      <c r="C6" s="25"/>
      <c r="D6" s="25"/>
      <c r="E6" s="25"/>
      <c r="F6" s="25"/>
      <c r="G6" s="27"/>
      <c r="H6" s="31"/>
      <c r="I6" s="32"/>
      <c r="J6" s="33"/>
      <c r="K6" s="31"/>
      <c r="L6" s="32"/>
      <c r="M6" s="33"/>
      <c r="N6" s="35"/>
      <c r="O6" s="33"/>
      <c r="P6" s="35"/>
      <c r="Q6" s="33"/>
      <c r="R6" s="25"/>
    </row>
    <row r="7" spans="1:18" ht="18.600000000000001" customHeight="1" x14ac:dyDescent="0.2">
      <c r="A7" s="23"/>
      <c r="B7" s="23"/>
      <c r="C7" s="25"/>
      <c r="D7" s="25"/>
      <c r="E7" s="25"/>
      <c r="F7" s="25"/>
      <c r="G7" s="27"/>
      <c r="H7" s="31"/>
      <c r="I7" s="32"/>
      <c r="J7" s="33"/>
      <c r="K7" s="31"/>
      <c r="L7" s="32"/>
      <c r="M7" s="33"/>
      <c r="N7" s="35"/>
      <c r="O7" s="33"/>
      <c r="P7" s="35"/>
      <c r="Q7" s="33"/>
      <c r="R7" s="25"/>
    </row>
    <row r="8" spans="1:18" ht="18.600000000000001" customHeight="1" x14ac:dyDescent="0.2">
      <c r="A8" s="23"/>
      <c r="B8" s="23"/>
      <c r="C8" s="25"/>
      <c r="D8" s="25"/>
      <c r="E8" s="25"/>
      <c r="F8" s="25"/>
      <c r="G8" s="27"/>
      <c r="H8" s="31"/>
      <c r="I8" s="32"/>
      <c r="J8" s="33"/>
      <c r="K8" s="31"/>
      <c r="L8" s="32"/>
      <c r="M8" s="33"/>
      <c r="N8" s="35"/>
      <c r="O8" s="33"/>
      <c r="P8" s="35"/>
      <c r="Q8" s="33"/>
      <c r="R8" s="25"/>
    </row>
    <row r="9" spans="1:18" ht="18.600000000000001" customHeight="1" x14ac:dyDescent="0.2">
      <c r="A9" s="23"/>
      <c r="B9" s="23"/>
      <c r="C9" s="25"/>
      <c r="D9" s="25"/>
      <c r="E9" s="25"/>
      <c r="F9" s="25"/>
      <c r="G9" s="27"/>
      <c r="H9" s="31"/>
      <c r="I9" s="32"/>
      <c r="J9" s="33"/>
      <c r="K9" s="31"/>
      <c r="L9" s="32"/>
      <c r="M9" s="33"/>
      <c r="N9" s="35"/>
      <c r="O9" s="33"/>
      <c r="P9" s="35"/>
      <c r="Q9" s="33"/>
      <c r="R9" s="25"/>
    </row>
    <row r="10" spans="1:18" ht="18.600000000000001" customHeight="1" x14ac:dyDescent="0.2">
      <c r="A10" s="23"/>
      <c r="B10" s="23"/>
      <c r="C10" s="25"/>
      <c r="D10" s="25"/>
      <c r="E10" s="25"/>
      <c r="F10" s="25"/>
      <c r="G10" s="27"/>
      <c r="H10" s="31"/>
      <c r="I10" s="32"/>
      <c r="J10" s="33"/>
      <c r="K10" s="31"/>
      <c r="L10" s="32"/>
      <c r="M10" s="33"/>
      <c r="N10" s="35"/>
      <c r="O10" s="33"/>
      <c r="P10" s="35"/>
      <c r="Q10" s="33"/>
      <c r="R10" s="25"/>
    </row>
    <row r="11" spans="1:18" ht="18.600000000000001" customHeight="1" x14ac:dyDescent="0.2">
      <c r="A11" s="23"/>
      <c r="B11" s="23"/>
      <c r="C11" s="25"/>
      <c r="D11" s="25"/>
      <c r="E11" s="25"/>
      <c r="F11" s="25"/>
      <c r="G11" s="27"/>
      <c r="H11" s="31"/>
      <c r="I11" s="32"/>
      <c r="J11" s="33"/>
      <c r="K11" s="31"/>
      <c r="L11" s="32"/>
      <c r="M11" s="33"/>
      <c r="N11" s="35"/>
      <c r="O11" s="33"/>
      <c r="P11" s="35"/>
      <c r="Q11" s="33"/>
      <c r="R11" s="25"/>
    </row>
    <row r="12" spans="1:18" ht="18.600000000000001" customHeight="1" x14ac:dyDescent="0.2">
      <c r="A12" s="23"/>
      <c r="B12" s="23"/>
      <c r="C12" s="25"/>
      <c r="D12" s="25"/>
      <c r="E12" s="25"/>
      <c r="F12" s="25"/>
      <c r="G12" s="27"/>
      <c r="H12" s="31"/>
      <c r="I12" s="32"/>
      <c r="J12" s="33"/>
      <c r="K12" s="31"/>
      <c r="L12" s="32"/>
      <c r="M12" s="33"/>
      <c r="N12" s="35"/>
      <c r="O12" s="33"/>
      <c r="P12" s="35"/>
      <c r="Q12" s="33"/>
      <c r="R12" s="25"/>
    </row>
    <row r="13" spans="1:18" ht="18.600000000000001" customHeight="1" x14ac:dyDescent="0.2">
      <c r="A13" s="23"/>
      <c r="B13" s="23"/>
      <c r="C13" s="25"/>
      <c r="D13" s="25"/>
      <c r="E13" s="25"/>
      <c r="F13" s="25"/>
      <c r="G13" s="27"/>
      <c r="H13" s="31"/>
      <c r="I13" s="32"/>
      <c r="J13" s="33"/>
      <c r="K13" s="31"/>
      <c r="L13" s="32"/>
      <c r="M13" s="33"/>
      <c r="N13" s="35"/>
      <c r="O13" s="33"/>
      <c r="P13" s="35"/>
      <c r="Q13" s="33"/>
      <c r="R13" s="25"/>
    </row>
    <row r="14" spans="1:18" ht="18.600000000000001" customHeight="1" x14ac:dyDescent="0.2">
      <c r="A14" s="23"/>
      <c r="B14" s="23"/>
      <c r="C14" s="25"/>
      <c r="D14" s="25"/>
      <c r="E14" s="25"/>
      <c r="F14" s="25"/>
      <c r="G14" s="27"/>
      <c r="H14" s="31"/>
      <c r="I14" s="32"/>
      <c r="J14" s="33"/>
      <c r="K14" s="31"/>
      <c r="L14" s="32"/>
      <c r="M14" s="33"/>
      <c r="N14" s="35"/>
      <c r="O14" s="33"/>
      <c r="P14" s="35"/>
      <c r="Q14" s="33"/>
      <c r="R14" s="25"/>
    </row>
    <row r="15" spans="1:18" ht="18.600000000000001" customHeight="1" x14ac:dyDescent="0.2">
      <c r="A15" s="23"/>
      <c r="B15" s="23"/>
      <c r="C15" s="25"/>
      <c r="D15" s="25"/>
      <c r="E15" s="25"/>
      <c r="F15" s="25"/>
      <c r="G15" s="27"/>
      <c r="H15" s="31"/>
      <c r="I15" s="32"/>
      <c r="J15" s="33"/>
      <c r="K15" s="31"/>
      <c r="L15" s="32"/>
      <c r="M15" s="33"/>
      <c r="N15" s="35"/>
      <c r="O15" s="33"/>
      <c r="P15" s="35"/>
      <c r="Q15" s="33"/>
      <c r="R15" s="25"/>
    </row>
    <row r="16" spans="1:18" ht="18.600000000000001" customHeight="1" x14ac:dyDescent="0.2">
      <c r="A16" s="23"/>
      <c r="B16" s="23"/>
      <c r="C16" s="25"/>
      <c r="D16" s="25"/>
      <c r="E16" s="25"/>
      <c r="F16" s="25"/>
      <c r="G16" s="27"/>
      <c r="H16" s="31"/>
      <c r="I16" s="32"/>
      <c r="J16" s="33"/>
      <c r="K16" s="31"/>
      <c r="L16" s="32"/>
      <c r="M16" s="33"/>
      <c r="N16" s="35"/>
      <c r="O16" s="33"/>
      <c r="P16" s="35"/>
      <c r="Q16" s="33"/>
      <c r="R16" s="25"/>
    </row>
    <row r="17" spans="1:18" ht="18.600000000000001" customHeight="1" x14ac:dyDescent="0.2">
      <c r="A17" s="23"/>
      <c r="B17" s="23"/>
      <c r="C17" s="25"/>
      <c r="D17" s="25"/>
      <c r="E17" s="25"/>
      <c r="F17" s="25"/>
      <c r="G17" s="27"/>
      <c r="H17" s="31"/>
      <c r="I17" s="32"/>
      <c r="J17" s="33"/>
      <c r="K17" s="31"/>
      <c r="L17" s="32"/>
      <c r="M17" s="33"/>
      <c r="N17" s="35"/>
      <c r="O17" s="33"/>
      <c r="P17" s="35"/>
      <c r="Q17" s="33"/>
      <c r="R17" s="25"/>
    </row>
    <row r="18" spans="1:18" ht="18.600000000000001" customHeight="1" x14ac:dyDescent="0.2">
      <c r="A18" s="23"/>
      <c r="B18" s="23"/>
      <c r="C18" s="25"/>
      <c r="D18" s="25"/>
      <c r="E18" s="25"/>
      <c r="F18" s="25"/>
      <c r="G18" s="27"/>
      <c r="H18" s="31"/>
      <c r="I18" s="32"/>
      <c r="J18" s="33"/>
      <c r="K18" s="31"/>
      <c r="L18" s="32"/>
      <c r="M18" s="33"/>
      <c r="N18" s="35"/>
      <c r="O18" s="33"/>
      <c r="P18" s="35"/>
      <c r="Q18" s="33"/>
      <c r="R18" s="25"/>
    </row>
    <row r="19" spans="1:18" ht="18.600000000000001" customHeight="1" x14ac:dyDescent="0.2">
      <c r="A19" s="23"/>
      <c r="B19" s="23"/>
      <c r="C19" s="25"/>
      <c r="D19" s="25"/>
      <c r="E19" s="25"/>
      <c r="F19" s="25"/>
      <c r="G19" s="27"/>
      <c r="H19" s="31"/>
      <c r="I19" s="32"/>
      <c r="J19" s="33"/>
      <c r="K19" s="31"/>
      <c r="L19" s="32"/>
      <c r="M19" s="33"/>
      <c r="N19" s="35"/>
      <c r="O19" s="33"/>
      <c r="P19" s="35"/>
      <c r="Q19" s="33"/>
      <c r="R19" s="25"/>
    </row>
    <row r="20" spans="1:18" ht="18.600000000000001" customHeight="1" x14ac:dyDescent="0.2">
      <c r="A20" s="23"/>
      <c r="B20" s="23"/>
      <c r="C20" s="25"/>
      <c r="D20" s="25"/>
      <c r="E20" s="25"/>
      <c r="F20" s="25"/>
      <c r="G20" s="27"/>
      <c r="H20" s="31"/>
      <c r="I20" s="32"/>
      <c r="J20" s="33"/>
      <c r="K20" s="31"/>
      <c r="L20" s="32"/>
      <c r="M20" s="33"/>
      <c r="N20" s="35"/>
      <c r="O20" s="33"/>
      <c r="P20" s="35"/>
      <c r="Q20" s="33"/>
      <c r="R20" s="25"/>
    </row>
    <row r="21" spans="1:18" ht="18.600000000000001" customHeight="1" x14ac:dyDescent="0.2">
      <c r="A21" s="23"/>
      <c r="B21" s="23"/>
      <c r="C21" s="25"/>
      <c r="D21" s="25"/>
      <c r="E21" s="25"/>
      <c r="F21" s="25"/>
      <c r="G21" s="27"/>
      <c r="H21" s="31"/>
      <c r="I21" s="32"/>
      <c r="J21" s="33"/>
      <c r="K21" s="31"/>
      <c r="L21" s="32"/>
      <c r="M21" s="33"/>
      <c r="N21" s="35"/>
      <c r="O21" s="33"/>
      <c r="P21" s="35"/>
      <c r="Q21" s="33"/>
      <c r="R21" s="25"/>
    </row>
    <row r="22" spans="1:18" ht="18.600000000000001" customHeight="1" x14ac:dyDescent="0.2">
      <c r="A22" s="23"/>
      <c r="B22" s="23"/>
      <c r="C22" s="25"/>
      <c r="D22" s="25"/>
      <c r="E22" s="25"/>
      <c r="F22" s="25"/>
      <c r="G22" s="27"/>
      <c r="H22" s="31"/>
      <c r="I22" s="32"/>
      <c r="J22" s="33"/>
      <c r="K22" s="31"/>
      <c r="L22" s="32"/>
      <c r="M22" s="33"/>
      <c r="N22" s="35"/>
      <c r="O22" s="33"/>
      <c r="P22" s="35"/>
      <c r="Q22" s="33"/>
      <c r="R22" s="25"/>
    </row>
    <row r="23" spans="1:18" ht="18.600000000000001" customHeight="1" x14ac:dyDescent="0.2">
      <c r="A23" s="23"/>
      <c r="B23" s="23"/>
      <c r="C23" s="25"/>
      <c r="D23" s="25"/>
      <c r="E23" s="25"/>
      <c r="F23" s="25"/>
      <c r="G23" s="27"/>
      <c r="H23" s="31"/>
      <c r="I23" s="32"/>
      <c r="J23" s="33"/>
      <c r="K23" s="31"/>
      <c r="L23" s="32"/>
      <c r="M23" s="33"/>
      <c r="N23" s="35"/>
      <c r="O23" s="33"/>
      <c r="P23" s="35"/>
      <c r="Q23" s="33"/>
      <c r="R23" s="25"/>
    </row>
    <row r="24" spans="1:18" ht="18.600000000000001" customHeight="1" x14ac:dyDescent="0.2">
      <c r="A24" s="23"/>
      <c r="B24" s="23"/>
      <c r="C24" s="25"/>
      <c r="D24" s="25"/>
      <c r="E24" s="25"/>
      <c r="F24" s="25"/>
      <c r="G24" s="27"/>
      <c r="H24" s="31"/>
      <c r="I24" s="32"/>
      <c r="J24" s="33"/>
      <c r="K24" s="31"/>
      <c r="L24" s="32"/>
      <c r="M24" s="33"/>
      <c r="N24" s="35"/>
      <c r="O24" s="33"/>
      <c r="P24" s="35"/>
      <c r="Q24" s="33"/>
      <c r="R24" s="25"/>
    </row>
    <row r="25" spans="1:18" ht="18.600000000000001" customHeight="1" x14ac:dyDescent="0.2">
      <c r="A25" s="23"/>
      <c r="B25" s="23"/>
      <c r="C25" s="25"/>
      <c r="D25" s="25"/>
      <c r="E25" s="25"/>
      <c r="F25" s="25"/>
      <c r="G25" s="27"/>
      <c r="H25" s="31"/>
      <c r="I25" s="32"/>
      <c r="J25" s="33"/>
      <c r="K25" s="31"/>
      <c r="L25" s="32"/>
      <c r="M25" s="33"/>
      <c r="N25" s="35"/>
      <c r="O25" s="33"/>
      <c r="P25" s="35"/>
      <c r="Q25" s="33"/>
      <c r="R25" s="25"/>
    </row>
    <row r="26" spans="1:18" ht="18.600000000000001" customHeight="1" x14ac:dyDescent="0.2">
      <c r="A26" s="23"/>
      <c r="B26" s="23"/>
      <c r="C26" s="25"/>
      <c r="D26" s="25"/>
      <c r="E26" s="25"/>
      <c r="F26" s="25"/>
      <c r="G26" s="27"/>
      <c r="H26" s="31"/>
      <c r="I26" s="32"/>
      <c r="J26" s="33"/>
      <c r="K26" s="31"/>
      <c r="L26" s="32"/>
      <c r="M26" s="33"/>
      <c r="N26" s="35"/>
      <c r="O26" s="33"/>
      <c r="P26" s="35"/>
      <c r="Q26" s="33"/>
      <c r="R26" s="25"/>
    </row>
    <row r="27" spans="1:18" ht="18.600000000000001" customHeight="1" x14ac:dyDescent="0.2">
      <c r="A27" s="23"/>
      <c r="B27" s="23"/>
      <c r="C27" s="25"/>
      <c r="D27" s="25"/>
      <c r="E27" s="25"/>
      <c r="F27" s="25"/>
      <c r="G27" s="27"/>
      <c r="H27" s="31"/>
      <c r="I27" s="32"/>
      <c r="J27" s="33"/>
      <c r="K27" s="31"/>
      <c r="L27" s="32"/>
      <c r="M27" s="33"/>
      <c r="N27" s="35"/>
      <c r="O27" s="33"/>
      <c r="P27" s="35"/>
      <c r="Q27" s="33"/>
      <c r="R27" s="25"/>
    </row>
    <row r="28" spans="1:18" ht="18.600000000000001" customHeight="1" x14ac:dyDescent="0.2">
      <c r="A28" s="23"/>
      <c r="B28" s="23"/>
      <c r="C28" s="25"/>
      <c r="D28" s="25"/>
      <c r="E28" s="25"/>
      <c r="F28" s="25"/>
      <c r="G28" s="27"/>
      <c r="H28" s="31"/>
      <c r="I28" s="32"/>
      <c r="J28" s="33"/>
      <c r="K28" s="31"/>
      <c r="L28" s="32"/>
      <c r="M28" s="33"/>
      <c r="N28" s="35"/>
      <c r="O28" s="33"/>
      <c r="P28" s="35"/>
      <c r="Q28" s="33"/>
      <c r="R28" s="25"/>
    </row>
    <row r="29" spans="1:18" ht="18.600000000000001" customHeight="1" x14ac:dyDescent="0.2">
      <c r="A29" s="23"/>
      <c r="B29" s="23"/>
      <c r="C29" s="25"/>
      <c r="D29" s="25"/>
      <c r="E29" s="25"/>
      <c r="F29" s="25"/>
      <c r="G29" s="27"/>
      <c r="H29" s="31"/>
      <c r="I29" s="32"/>
      <c r="J29" s="33"/>
      <c r="K29" s="31"/>
      <c r="L29" s="32"/>
      <c r="M29" s="33"/>
      <c r="N29" s="35"/>
      <c r="O29" s="33"/>
      <c r="P29" s="35"/>
      <c r="Q29" s="33"/>
      <c r="R29" s="25"/>
    </row>
    <row r="30" spans="1:18" ht="18.600000000000001" customHeight="1" x14ac:dyDescent="0.2">
      <c r="A30" s="23"/>
      <c r="B30" s="23"/>
      <c r="C30" s="25"/>
      <c r="D30" s="25"/>
      <c r="E30" s="25"/>
      <c r="F30" s="25"/>
      <c r="G30" s="27"/>
      <c r="H30" s="31"/>
      <c r="I30" s="32"/>
      <c r="J30" s="33"/>
      <c r="K30" s="31"/>
      <c r="L30" s="32"/>
      <c r="M30" s="33"/>
      <c r="N30" s="35"/>
      <c r="O30" s="33"/>
      <c r="P30" s="35"/>
      <c r="Q30" s="33"/>
      <c r="R30" s="25"/>
    </row>
    <row r="31" spans="1:18" ht="18.600000000000001" customHeight="1" x14ac:dyDescent="0.2">
      <c r="A31" s="23"/>
      <c r="B31" s="23"/>
      <c r="C31" s="25"/>
      <c r="D31" s="25"/>
      <c r="E31" s="25"/>
      <c r="F31" s="25"/>
      <c r="G31" s="27"/>
      <c r="H31" s="31"/>
      <c r="I31" s="32"/>
      <c r="J31" s="33"/>
      <c r="K31" s="31"/>
      <c r="L31" s="32"/>
      <c r="M31" s="33"/>
      <c r="N31" s="35"/>
      <c r="O31" s="33"/>
      <c r="P31" s="35"/>
      <c r="Q31" s="33"/>
      <c r="R31" s="25"/>
    </row>
    <row r="32" spans="1:18" ht="18.600000000000001" customHeight="1" x14ac:dyDescent="0.2">
      <c r="A32" s="23"/>
      <c r="B32" s="23"/>
      <c r="C32" s="25"/>
      <c r="D32" s="25"/>
      <c r="E32" s="25"/>
      <c r="F32" s="25"/>
      <c r="G32" s="27"/>
      <c r="H32" s="31"/>
      <c r="I32" s="32"/>
      <c r="J32" s="33"/>
      <c r="K32" s="31"/>
      <c r="L32" s="32"/>
      <c r="M32" s="33"/>
      <c r="N32" s="35"/>
      <c r="O32" s="33"/>
      <c r="P32" s="35"/>
      <c r="Q32" s="33"/>
      <c r="R32" s="25"/>
    </row>
    <row r="33" spans="1:18" ht="18.600000000000001" customHeight="1" x14ac:dyDescent="0.2">
      <c r="A33" s="23"/>
      <c r="B33" s="23"/>
      <c r="C33" s="25"/>
      <c r="D33" s="25"/>
      <c r="E33" s="25"/>
      <c r="F33" s="25"/>
      <c r="G33" s="27"/>
      <c r="H33" s="31"/>
      <c r="I33" s="32"/>
      <c r="J33" s="33"/>
      <c r="K33" s="31"/>
      <c r="L33" s="32"/>
      <c r="M33" s="33"/>
      <c r="N33" s="35"/>
      <c r="O33" s="33"/>
      <c r="P33" s="35"/>
      <c r="Q33" s="33"/>
      <c r="R33" s="25"/>
    </row>
    <row r="34" spans="1:18" ht="18.600000000000001" customHeight="1" x14ac:dyDescent="0.2">
      <c r="A34" s="23"/>
      <c r="B34" s="23"/>
      <c r="C34" s="25"/>
      <c r="D34" s="25"/>
      <c r="E34" s="25"/>
      <c r="F34" s="25"/>
      <c r="G34" s="27"/>
      <c r="H34" s="31"/>
      <c r="I34" s="32"/>
      <c r="J34" s="33"/>
      <c r="K34" s="31"/>
      <c r="L34" s="32"/>
      <c r="M34" s="33"/>
      <c r="N34" s="35"/>
      <c r="O34" s="33"/>
      <c r="P34" s="35"/>
      <c r="Q34" s="33"/>
      <c r="R34" s="25"/>
    </row>
    <row r="35" spans="1:18" ht="18.600000000000001" customHeight="1" x14ac:dyDescent="0.2">
      <c r="A35" s="23"/>
      <c r="B35" s="23"/>
      <c r="C35" s="25"/>
      <c r="D35" s="25"/>
      <c r="E35" s="25"/>
      <c r="F35" s="25"/>
      <c r="G35" s="27"/>
      <c r="H35" s="31"/>
      <c r="I35" s="32"/>
      <c r="J35" s="33"/>
      <c r="K35" s="31"/>
      <c r="L35" s="32"/>
      <c r="M35" s="33"/>
      <c r="N35" s="35"/>
      <c r="O35" s="33"/>
      <c r="P35" s="35"/>
      <c r="Q35" s="33"/>
      <c r="R35" s="25"/>
    </row>
    <row r="36" spans="1:18" ht="18.600000000000001" customHeight="1" x14ac:dyDescent="0.2">
      <c r="A36" s="23"/>
      <c r="B36" s="23"/>
      <c r="C36" s="25"/>
      <c r="D36" s="25"/>
      <c r="E36" s="25"/>
      <c r="F36" s="25"/>
      <c r="G36" s="27"/>
      <c r="H36" s="31"/>
      <c r="I36" s="32"/>
      <c r="J36" s="33"/>
      <c r="K36" s="31"/>
      <c r="L36" s="32"/>
      <c r="M36" s="33"/>
      <c r="N36" s="35"/>
      <c r="O36" s="33"/>
      <c r="P36" s="35"/>
      <c r="Q36" s="33"/>
      <c r="R36" s="25"/>
    </row>
    <row r="37" spans="1:18" ht="18.600000000000001" customHeight="1" x14ac:dyDescent="0.2">
      <c r="A37" s="23"/>
      <c r="B37" s="23"/>
      <c r="C37" s="25"/>
      <c r="D37" s="25"/>
      <c r="E37" s="25"/>
      <c r="F37" s="25"/>
      <c r="G37" s="27"/>
      <c r="H37" s="31"/>
      <c r="I37" s="32"/>
      <c r="J37" s="33"/>
      <c r="K37" s="31"/>
      <c r="L37" s="32"/>
      <c r="M37" s="33"/>
      <c r="N37" s="35"/>
      <c r="O37" s="33"/>
      <c r="P37" s="35"/>
      <c r="Q37" s="33"/>
      <c r="R37" s="25"/>
    </row>
    <row r="38" spans="1:18" ht="18.600000000000001" customHeight="1" x14ac:dyDescent="0.2">
      <c r="A38" s="23"/>
      <c r="B38" s="23"/>
      <c r="C38" s="25"/>
      <c r="D38" s="25"/>
      <c r="E38" s="25"/>
      <c r="F38" s="25"/>
      <c r="G38" s="27"/>
      <c r="H38" s="31"/>
      <c r="I38" s="32"/>
      <c r="J38" s="33"/>
      <c r="K38" s="31"/>
      <c r="L38" s="32"/>
      <c r="M38" s="33"/>
      <c r="N38" s="35"/>
      <c r="O38" s="33"/>
      <c r="P38" s="35"/>
      <c r="Q38" s="33"/>
      <c r="R38" s="25"/>
    </row>
    <row r="39" spans="1:18" ht="18.600000000000001" customHeight="1" x14ac:dyDescent="0.2">
      <c r="A39" s="23"/>
      <c r="B39" s="23"/>
      <c r="C39" s="25"/>
      <c r="D39" s="25"/>
      <c r="E39" s="25"/>
      <c r="F39" s="25"/>
      <c r="G39" s="27"/>
      <c r="H39" s="31"/>
      <c r="I39" s="32"/>
      <c r="J39" s="33"/>
      <c r="K39" s="31"/>
      <c r="L39" s="32"/>
      <c r="M39" s="33"/>
      <c r="N39" s="35"/>
      <c r="O39" s="33"/>
      <c r="P39" s="35"/>
      <c r="Q39" s="33"/>
      <c r="R39" s="25"/>
    </row>
    <row r="40" spans="1:18" ht="18.600000000000001" customHeight="1" x14ac:dyDescent="0.2">
      <c r="A40" s="23"/>
      <c r="B40" s="23"/>
      <c r="C40" s="25"/>
      <c r="D40" s="25"/>
      <c r="E40" s="25"/>
      <c r="F40" s="25"/>
      <c r="G40" s="27"/>
      <c r="H40" s="31"/>
      <c r="I40" s="32"/>
      <c r="J40" s="33"/>
      <c r="K40" s="31"/>
      <c r="L40" s="32"/>
      <c r="M40" s="33"/>
      <c r="N40" s="35"/>
      <c r="O40" s="33"/>
      <c r="P40" s="35"/>
      <c r="Q40" s="33"/>
      <c r="R40" s="25"/>
    </row>
    <row r="41" spans="1:18" ht="18.600000000000001" customHeight="1" x14ac:dyDescent="0.2">
      <c r="A41" s="23"/>
      <c r="B41" s="23"/>
      <c r="C41" s="25"/>
      <c r="D41" s="25"/>
      <c r="E41" s="25"/>
      <c r="F41" s="25"/>
      <c r="G41" s="27"/>
      <c r="H41" s="31"/>
      <c r="I41" s="32"/>
      <c r="J41" s="33"/>
      <c r="K41" s="31"/>
      <c r="L41" s="32"/>
      <c r="M41" s="33"/>
      <c r="N41" s="35"/>
      <c r="O41" s="33"/>
      <c r="P41" s="35"/>
      <c r="Q41" s="33"/>
      <c r="R41" s="25"/>
    </row>
    <row r="42" spans="1:18" ht="18.600000000000001" customHeight="1" x14ac:dyDescent="0.2">
      <c r="A42" s="23"/>
      <c r="B42" s="23"/>
      <c r="C42" s="25"/>
      <c r="D42" s="25"/>
      <c r="E42" s="25"/>
      <c r="F42" s="25"/>
      <c r="G42" s="27"/>
      <c r="H42" s="31"/>
      <c r="I42" s="32"/>
      <c r="J42" s="33"/>
      <c r="K42" s="31"/>
      <c r="L42" s="32"/>
      <c r="M42" s="33"/>
      <c r="N42" s="35"/>
      <c r="O42" s="33"/>
      <c r="P42" s="35"/>
      <c r="Q42" s="33"/>
      <c r="R42" s="25"/>
    </row>
    <row r="43" spans="1:18" ht="18.600000000000001" customHeight="1" x14ac:dyDescent="0.2">
      <c r="A43" s="23"/>
      <c r="B43" s="23"/>
      <c r="C43" s="25"/>
      <c r="D43" s="25"/>
      <c r="E43" s="25"/>
      <c r="F43" s="25"/>
      <c r="G43" s="27"/>
      <c r="H43" s="31"/>
      <c r="I43" s="32"/>
      <c r="J43" s="33"/>
      <c r="K43" s="31"/>
      <c r="L43" s="32"/>
      <c r="M43" s="33"/>
      <c r="N43" s="35"/>
      <c r="O43" s="33"/>
      <c r="P43" s="35"/>
      <c r="Q43" s="33"/>
      <c r="R43" s="25"/>
    </row>
    <row r="44" spans="1:18" ht="18.600000000000001" customHeight="1" x14ac:dyDescent="0.2">
      <c r="A44" s="23"/>
      <c r="B44" s="23"/>
      <c r="C44" s="25"/>
      <c r="D44" s="25"/>
      <c r="E44" s="25"/>
      <c r="F44" s="25"/>
      <c r="G44" s="27"/>
      <c r="H44" s="31"/>
      <c r="I44" s="32"/>
      <c r="J44" s="33"/>
      <c r="K44" s="31"/>
      <c r="L44" s="32"/>
      <c r="M44" s="33"/>
      <c r="N44" s="35"/>
      <c r="O44" s="33"/>
      <c r="P44" s="35"/>
      <c r="Q44" s="33"/>
      <c r="R44" s="25"/>
    </row>
    <row r="45" spans="1:18" ht="18.600000000000001" customHeight="1" x14ac:dyDescent="0.2">
      <c r="A45" s="23"/>
      <c r="B45" s="23"/>
      <c r="C45" s="25"/>
      <c r="D45" s="25"/>
      <c r="E45" s="25"/>
      <c r="F45" s="25"/>
      <c r="G45" s="27"/>
      <c r="H45" s="31"/>
      <c r="I45" s="32"/>
      <c r="J45" s="33"/>
      <c r="K45" s="31"/>
      <c r="L45" s="32"/>
      <c r="M45" s="33"/>
      <c r="N45" s="35"/>
      <c r="O45" s="33"/>
      <c r="P45" s="35"/>
      <c r="Q45" s="33"/>
      <c r="R45" s="25"/>
    </row>
    <row r="46" spans="1:18" ht="18.600000000000001" customHeight="1" x14ac:dyDescent="0.2">
      <c r="A46" s="23"/>
      <c r="B46" s="23"/>
      <c r="C46" s="25"/>
      <c r="D46" s="25"/>
      <c r="E46" s="25"/>
      <c r="F46" s="25"/>
      <c r="G46" s="27"/>
      <c r="H46" s="31"/>
      <c r="I46" s="32"/>
      <c r="J46" s="33"/>
      <c r="K46" s="31"/>
      <c r="L46" s="32"/>
      <c r="M46" s="33"/>
      <c r="N46" s="35"/>
      <c r="O46" s="33"/>
      <c r="P46" s="35"/>
      <c r="Q46" s="33"/>
      <c r="R46" s="25"/>
    </row>
    <row r="47" spans="1:18" ht="18.600000000000001" customHeight="1" x14ac:dyDescent="0.2">
      <c r="A47" s="23"/>
      <c r="B47" s="23"/>
      <c r="C47" s="25"/>
      <c r="D47" s="25"/>
      <c r="E47" s="25"/>
      <c r="F47" s="25"/>
      <c r="G47" s="27"/>
      <c r="H47" s="31"/>
      <c r="I47" s="32"/>
      <c r="J47" s="33"/>
      <c r="K47" s="31"/>
      <c r="L47" s="32"/>
      <c r="M47" s="33"/>
      <c r="N47" s="35"/>
      <c r="O47" s="33"/>
      <c r="P47" s="35"/>
      <c r="Q47" s="33"/>
      <c r="R47" s="25"/>
    </row>
    <row r="48" spans="1:18" ht="18.600000000000001" customHeight="1" x14ac:dyDescent="0.2">
      <c r="A48" s="23"/>
      <c r="B48" s="23"/>
      <c r="C48" s="25"/>
      <c r="D48" s="25"/>
      <c r="E48" s="25"/>
      <c r="F48" s="25"/>
      <c r="G48" s="27"/>
      <c r="H48" s="31"/>
      <c r="I48" s="32"/>
      <c r="J48" s="33"/>
      <c r="K48" s="31"/>
      <c r="L48" s="32"/>
      <c r="M48" s="33"/>
      <c r="N48" s="35"/>
      <c r="O48" s="33"/>
      <c r="P48" s="35"/>
      <c r="Q48" s="33"/>
      <c r="R48" s="25"/>
    </row>
    <row r="49" spans="1:18" ht="18.600000000000001" customHeight="1" x14ac:dyDescent="0.2">
      <c r="A49" s="23"/>
      <c r="B49" s="23"/>
      <c r="C49" s="25"/>
      <c r="D49" s="25"/>
      <c r="E49" s="25"/>
      <c r="F49" s="25"/>
      <c r="G49" s="27"/>
      <c r="H49" s="31"/>
      <c r="I49" s="32"/>
      <c r="J49" s="33"/>
      <c r="K49" s="31"/>
      <c r="L49" s="32"/>
      <c r="M49" s="33"/>
      <c r="N49" s="35"/>
      <c r="O49" s="33"/>
      <c r="P49" s="35"/>
      <c r="Q49" s="33"/>
      <c r="R49" s="25"/>
    </row>
    <row r="50" spans="1:18" ht="18.600000000000001" customHeight="1" x14ac:dyDescent="0.2">
      <c r="A50" s="23"/>
      <c r="B50" s="23"/>
      <c r="C50" s="25"/>
      <c r="D50" s="25"/>
      <c r="E50" s="25"/>
      <c r="F50" s="25"/>
      <c r="G50" s="27"/>
      <c r="H50" s="31"/>
      <c r="I50" s="32"/>
      <c r="J50" s="33"/>
      <c r="K50" s="31"/>
      <c r="L50" s="32"/>
      <c r="M50" s="33"/>
      <c r="N50" s="35"/>
      <c r="O50" s="33"/>
      <c r="P50" s="35"/>
      <c r="Q50" s="33"/>
      <c r="R50" s="25"/>
    </row>
    <row r="51" spans="1:18" ht="18.600000000000001" customHeight="1" x14ac:dyDescent="0.2">
      <c r="A51" s="23"/>
      <c r="B51" s="23"/>
      <c r="C51" s="25"/>
      <c r="D51" s="25"/>
      <c r="E51" s="25"/>
      <c r="F51" s="25"/>
      <c r="G51" s="27"/>
      <c r="H51" s="31"/>
      <c r="I51" s="32"/>
      <c r="J51" s="33"/>
      <c r="K51" s="31"/>
      <c r="L51" s="32"/>
      <c r="M51" s="33"/>
      <c r="N51" s="35"/>
      <c r="O51" s="33"/>
      <c r="P51" s="35"/>
      <c r="Q51" s="33"/>
      <c r="R51" s="25"/>
    </row>
    <row r="52" spans="1:18" ht="18.600000000000001" customHeight="1" x14ac:dyDescent="0.2">
      <c r="A52" s="23"/>
      <c r="B52" s="23"/>
      <c r="C52" s="25"/>
      <c r="D52" s="25"/>
      <c r="E52" s="25"/>
      <c r="F52" s="25"/>
      <c r="G52" s="27"/>
      <c r="H52" s="31"/>
      <c r="I52" s="32"/>
      <c r="J52" s="33"/>
      <c r="K52" s="31"/>
      <c r="L52" s="32"/>
      <c r="M52" s="33"/>
      <c r="N52" s="35"/>
      <c r="O52" s="33"/>
      <c r="P52" s="35"/>
      <c r="Q52" s="33"/>
      <c r="R52" s="25"/>
    </row>
    <row r="53" spans="1:18" ht="18.600000000000001" customHeight="1" x14ac:dyDescent="0.2">
      <c r="A53" s="23"/>
      <c r="B53" s="23"/>
      <c r="C53" s="25"/>
      <c r="D53" s="25"/>
      <c r="E53" s="25"/>
      <c r="F53" s="25"/>
      <c r="G53" s="27"/>
      <c r="H53" s="31"/>
      <c r="I53" s="32"/>
      <c r="J53" s="33"/>
      <c r="K53" s="31"/>
      <c r="L53" s="32"/>
      <c r="M53" s="33"/>
      <c r="N53" s="35"/>
      <c r="O53" s="33"/>
      <c r="P53" s="35"/>
      <c r="Q53" s="33"/>
      <c r="R53" s="25"/>
    </row>
    <row r="54" spans="1:18" ht="18.600000000000001" customHeight="1" x14ac:dyDescent="0.2">
      <c r="A54" s="23"/>
      <c r="B54" s="23"/>
      <c r="C54" s="25"/>
      <c r="D54" s="25"/>
      <c r="E54" s="25"/>
      <c r="F54" s="25"/>
      <c r="G54" s="27"/>
      <c r="H54" s="31"/>
      <c r="I54" s="32"/>
      <c r="J54" s="33"/>
      <c r="K54" s="31"/>
      <c r="L54" s="32"/>
      <c r="M54" s="33"/>
      <c r="N54" s="35"/>
      <c r="O54" s="33"/>
      <c r="P54" s="35"/>
      <c r="Q54" s="33"/>
      <c r="R54" s="25"/>
    </row>
    <row r="55" spans="1:18" ht="18.600000000000001" customHeight="1" x14ac:dyDescent="0.2">
      <c r="A55" s="23"/>
      <c r="B55" s="23"/>
      <c r="C55" s="25"/>
      <c r="D55" s="25"/>
      <c r="E55" s="25"/>
      <c r="F55" s="25"/>
      <c r="G55" s="27"/>
      <c r="H55" s="31"/>
      <c r="I55" s="32"/>
      <c r="J55" s="33"/>
      <c r="K55" s="31"/>
      <c r="L55" s="32"/>
      <c r="M55" s="33"/>
      <c r="N55" s="35"/>
      <c r="O55" s="33"/>
      <c r="P55" s="35"/>
      <c r="Q55" s="33"/>
      <c r="R55" s="25"/>
    </row>
    <row r="56" spans="1:18" ht="18.600000000000001" customHeight="1" x14ac:dyDescent="0.2">
      <c r="A56" s="23"/>
      <c r="B56" s="23"/>
      <c r="C56" s="25"/>
      <c r="D56" s="25"/>
      <c r="E56" s="25"/>
      <c r="F56" s="25"/>
      <c r="G56" s="27"/>
      <c r="H56" s="31"/>
      <c r="I56" s="32"/>
      <c r="J56" s="33"/>
      <c r="K56" s="31"/>
      <c r="L56" s="32"/>
      <c r="M56" s="33"/>
      <c r="N56" s="35"/>
      <c r="O56" s="33"/>
      <c r="P56" s="35"/>
      <c r="Q56" s="33"/>
      <c r="R56" s="25"/>
    </row>
    <row r="57" spans="1:18" ht="18.600000000000001" customHeight="1" x14ac:dyDescent="0.2">
      <c r="A57" s="23"/>
      <c r="B57" s="23"/>
      <c r="C57" s="25"/>
      <c r="D57" s="25"/>
      <c r="E57" s="25"/>
      <c r="F57" s="25"/>
      <c r="G57" s="27"/>
      <c r="H57" s="31"/>
      <c r="I57" s="32"/>
      <c r="J57" s="33"/>
      <c r="K57" s="31"/>
      <c r="L57" s="32"/>
      <c r="M57" s="33"/>
      <c r="N57" s="35"/>
      <c r="O57" s="33"/>
      <c r="P57" s="35"/>
      <c r="Q57" s="33"/>
      <c r="R57" s="25"/>
    </row>
    <row r="58" spans="1:18" ht="18.600000000000001" customHeight="1" x14ac:dyDescent="0.2">
      <c r="A58" s="23"/>
      <c r="B58" s="23"/>
      <c r="C58" s="25"/>
      <c r="D58" s="25"/>
      <c r="E58" s="25"/>
      <c r="F58" s="25"/>
      <c r="G58" s="27"/>
      <c r="H58" s="31"/>
      <c r="I58" s="32"/>
      <c r="J58" s="33"/>
      <c r="K58" s="31"/>
      <c r="L58" s="32"/>
      <c r="M58" s="33"/>
      <c r="N58" s="35"/>
      <c r="O58" s="33"/>
      <c r="P58" s="35"/>
      <c r="Q58" s="33"/>
      <c r="R58" s="25"/>
    </row>
    <row r="59" spans="1:18" ht="18.600000000000001" customHeight="1" x14ac:dyDescent="0.2">
      <c r="A59" s="23"/>
      <c r="B59" s="23"/>
      <c r="C59" s="25"/>
      <c r="D59" s="25"/>
      <c r="E59" s="25"/>
      <c r="F59" s="25"/>
      <c r="G59" s="27"/>
      <c r="H59" s="31"/>
      <c r="I59" s="32"/>
      <c r="J59" s="33"/>
      <c r="K59" s="31"/>
      <c r="L59" s="32"/>
      <c r="M59" s="33"/>
      <c r="N59" s="35"/>
      <c r="O59" s="33"/>
      <c r="P59" s="35"/>
      <c r="Q59" s="33"/>
      <c r="R59" s="25"/>
    </row>
    <row r="60" spans="1:18" ht="18.600000000000001" customHeight="1" x14ac:dyDescent="0.2">
      <c r="A60" s="23"/>
      <c r="B60" s="23"/>
      <c r="C60" s="25"/>
      <c r="D60" s="25"/>
      <c r="E60" s="25"/>
      <c r="F60" s="25"/>
      <c r="G60" s="27"/>
      <c r="H60" s="31"/>
      <c r="I60" s="32"/>
      <c r="J60" s="33"/>
      <c r="K60" s="31"/>
      <c r="L60" s="32"/>
      <c r="M60" s="33"/>
      <c r="N60" s="35"/>
      <c r="O60" s="33"/>
      <c r="P60" s="35"/>
      <c r="Q60" s="33"/>
      <c r="R60" s="25"/>
    </row>
  </sheetData>
  <phoneticPr fontId="1"/>
  <dataValidations count="6">
    <dataValidation type="list" allowBlank="1" showInputMessage="1" showErrorMessage="1" sqref="C3:C60" xr:uid="{B0C39CCE-7719-4187-A9BF-CC1A6CA3FF11}">
      <formula1>"～10代,20代,30代,40代,50代,60代,70代～"</formula1>
    </dataValidation>
    <dataValidation type="list" allowBlank="1" showInputMessage="1" showErrorMessage="1" sqref="D3:D60" xr:uid="{9E3FBD66-0C23-4D74-9FD3-4C9C867BF7D0}">
      <formula1>"男性,女性,回答しない"</formula1>
    </dataValidation>
    <dataValidation type="list" allowBlank="1" showInputMessage="1" showErrorMessage="1" sqref="E3:E60" xr:uid="{DF8CAFB7-623F-4197-A878-7941C57DFB6F}">
      <formula1>"初めて,2回目,3回目,4回目,5～10回目,11回以上"</formula1>
    </dataValidation>
    <dataValidation type="list" allowBlank="1" showInputMessage="1" showErrorMessage="1" sqref="F3:F60" xr:uid="{7C7A3F14-3729-46DE-833A-5D5FE2C1EB9D}">
      <formula1>"新見に一度来てみたかった,久しぶりに行きたくなった,知人に勧められたから,その他"</formula1>
    </dataValidation>
    <dataValidation type="list" allowBlank="1" showInputMessage="1" showErrorMessage="1" sqref="R3:R60" xr:uid="{9CED7979-9A58-4152-B165-64C2AAEA3405}">
      <formula1>"はい,いいえ"</formula1>
    </dataValidation>
    <dataValidation type="list" allowBlank="1" showInputMessage="1" showErrorMessage="1" sqref="N3:N60 P3:P60 I3:I60 L3:L60" xr:uid="{B23868E8-C715-4F4C-9A99-E83EF66BC907}">
      <formula1>"3 大満足,2 満足,1 やや不満,0 不満足"</formula1>
    </dataValidation>
  </dataValidations>
  <pageMargins left="0.51181102362204722" right="0.51181102362204722" top="0.55118110236220474" bottom="0.55118110236220474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04A5-9F7E-4355-927E-87C2D28889BA}">
  <dimension ref="A1:E26"/>
  <sheetViews>
    <sheetView workbookViewId="0">
      <selection activeCell="A6" sqref="A6"/>
    </sheetView>
  </sheetViews>
  <sheetFormatPr defaultRowHeight="13.2" x14ac:dyDescent="0.2"/>
  <cols>
    <col min="1" max="1" width="16.88671875" style="38" customWidth="1"/>
    <col min="2" max="3" width="8.88671875" style="37"/>
    <col min="4" max="4" width="26" style="37" customWidth="1"/>
    <col min="5" max="16384" width="8.88671875" style="37"/>
  </cols>
  <sheetData>
    <row r="1" spans="1:5" x14ac:dyDescent="0.2">
      <c r="A1" s="38" t="s">
        <v>85</v>
      </c>
    </row>
    <row r="2" spans="1:5" x14ac:dyDescent="0.2">
      <c r="A2" s="38" t="s">
        <v>86</v>
      </c>
    </row>
    <row r="4" spans="1:5" x14ac:dyDescent="0.2">
      <c r="A4" s="38">
        <v>-1</v>
      </c>
      <c r="D4" s="38">
        <v>-4</v>
      </c>
    </row>
    <row r="5" spans="1:5" x14ac:dyDescent="0.2">
      <c r="A5" s="38" t="s">
        <v>56</v>
      </c>
      <c r="B5" s="39">
        <f>COUNTIF(アンケート結果入力!B3:B60,"岡山")</f>
        <v>0</v>
      </c>
      <c r="D5" s="38" t="s">
        <v>69</v>
      </c>
      <c r="E5" s="39">
        <f>COUNTIF(アンケート結果入力!E3:E60,"初めて")</f>
        <v>0</v>
      </c>
    </row>
    <row r="6" spans="1:5" x14ac:dyDescent="0.2">
      <c r="A6" s="38" t="s">
        <v>55</v>
      </c>
      <c r="B6" s="39">
        <f>COUNTIF(アンケート結果入力!B3:B60,"岡山")</f>
        <v>0</v>
      </c>
      <c r="D6" s="38" t="s">
        <v>70</v>
      </c>
      <c r="E6" s="39">
        <f>COUNTIF(アンケート結果入力!E3:E60,"１回目")</f>
        <v>0</v>
      </c>
    </row>
    <row r="7" spans="1:5" x14ac:dyDescent="0.2">
      <c r="A7" s="38" t="s">
        <v>55</v>
      </c>
      <c r="B7" s="39">
        <f>COUNTIF(アンケート結果入力!B5:B62,"岡山")</f>
        <v>0</v>
      </c>
      <c r="D7" s="38" t="s">
        <v>71</v>
      </c>
      <c r="E7" s="39">
        <f>COUNTIF(アンケート結果入力!E3:E60,"３回目")</f>
        <v>0</v>
      </c>
    </row>
    <row r="8" spans="1:5" x14ac:dyDescent="0.2">
      <c r="A8" s="38" t="s">
        <v>55</v>
      </c>
      <c r="B8" s="39">
        <f>COUNTIF(アンケート結果入力!B5:B62,"岡山")</f>
        <v>0</v>
      </c>
      <c r="D8" s="38" t="s">
        <v>72</v>
      </c>
      <c r="E8" s="39">
        <f>COUNTIF(アンケート結果入力!E3:E60,"４回目")</f>
        <v>0</v>
      </c>
    </row>
    <row r="9" spans="1:5" x14ac:dyDescent="0.2">
      <c r="A9" s="38" t="s">
        <v>54</v>
      </c>
      <c r="B9" s="39">
        <f>COUNTIF(アンケート結果入力!B7:B64,"")</f>
        <v>58</v>
      </c>
      <c r="D9" s="38" t="s">
        <v>74</v>
      </c>
      <c r="E9" s="39">
        <f>COUNTIF(アンケート結果入力!E3:E60,"５～１０回目")</f>
        <v>0</v>
      </c>
    </row>
    <row r="10" spans="1:5" x14ac:dyDescent="0.2">
      <c r="A10" s="38" t="s">
        <v>57</v>
      </c>
      <c r="B10" s="39">
        <f>COUNTIF(アンケート結果入力!B7:B64,"")</f>
        <v>58</v>
      </c>
      <c r="D10" s="38" t="s">
        <v>73</v>
      </c>
      <c r="E10" s="39">
        <f>COUNTIF(アンケート結果入力!E3:E60,"１１回以上")</f>
        <v>0</v>
      </c>
    </row>
    <row r="11" spans="1:5" x14ac:dyDescent="0.2">
      <c r="D11" s="38"/>
    </row>
    <row r="12" spans="1:5" x14ac:dyDescent="0.2">
      <c r="D12" s="38">
        <v>-5</v>
      </c>
    </row>
    <row r="13" spans="1:5" x14ac:dyDescent="0.2">
      <c r="A13" s="38">
        <v>-2</v>
      </c>
      <c r="D13" s="38" t="s">
        <v>75</v>
      </c>
      <c r="E13" s="39">
        <f>COUNTIF(アンケート結果入力!F3:F60,"新見に一度来てみたかった")</f>
        <v>0</v>
      </c>
    </row>
    <row r="14" spans="1:5" x14ac:dyDescent="0.2">
      <c r="A14" s="38" t="s">
        <v>64</v>
      </c>
      <c r="B14" s="39">
        <f>COUNTIF(アンケート結果入力!C3:C60,"～１０代")</f>
        <v>0</v>
      </c>
      <c r="D14" s="38" t="s">
        <v>76</v>
      </c>
      <c r="E14" s="39">
        <f>COUNTIF(アンケート結果入力!F3:F60,"久しぶりに行きたくなった")</f>
        <v>0</v>
      </c>
    </row>
    <row r="15" spans="1:5" x14ac:dyDescent="0.2">
      <c r="A15" s="38" t="s">
        <v>58</v>
      </c>
      <c r="B15" s="39">
        <f>COUNTIF(アンケート結果入力!C3:C60,"２０代")</f>
        <v>0</v>
      </c>
      <c r="D15" s="38" t="s">
        <v>77</v>
      </c>
      <c r="E15" s="39">
        <f>COUNTIF(アンケート結果入力!F3:F60,"知人に勧められたから")</f>
        <v>0</v>
      </c>
    </row>
    <row r="16" spans="1:5" x14ac:dyDescent="0.2">
      <c r="A16" s="38" t="s">
        <v>59</v>
      </c>
      <c r="B16" s="39">
        <f>COUNTIF(アンケート結果入力!C3:C60,"30代")</f>
        <v>0</v>
      </c>
      <c r="D16" s="38" t="s">
        <v>78</v>
      </c>
      <c r="E16" s="39">
        <f>COUNTIF(アンケート結果入力!F3:F60,"その他")</f>
        <v>0</v>
      </c>
    </row>
    <row r="17" spans="1:5" x14ac:dyDescent="0.2">
      <c r="A17" s="38" t="s">
        <v>60</v>
      </c>
      <c r="B17" s="39">
        <f>COUNTIF(アンケート結果入力!C3:C60,"40代")</f>
        <v>0</v>
      </c>
      <c r="D17" s="38"/>
    </row>
    <row r="18" spans="1:5" x14ac:dyDescent="0.2">
      <c r="A18" s="38" t="s">
        <v>61</v>
      </c>
      <c r="B18" s="39">
        <f>COUNTIF(アンケート結果入力!C3:C60,"50代")</f>
        <v>0</v>
      </c>
      <c r="D18" s="38">
        <v>-6</v>
      </c>
    </row>
    <row r="19" spans="1:5" x14ac:dyDescent="0.2">
      <c r="A19" s="38" t="s">
        <v>62</v>
      </c>
      <c r="B19" s="39">
        <f>COUNTIF(アンケート結果入力!C3:C60,"６０代")</f>
        <v>0</v>
      </c>
      <c r="D19" s="38" t="s">
        <v>79</v>
      </c>
    </row>
    <row r="20" spans="1:5" x14ac:dyDescent="0.2">
      <c r="A20" s="38" t="s">
        <v>63</v>
      </c>
      <c r="B20" s="39">
        <f>COUNTIF(アンケート結果入力!C3:C60,"～７０代")</f>
        <v>0</v>
      </c>
      <c r="D20" s="38" t="s">
        <v>80</v>
      </c>
    </row>
    <row r="21" spans="1:5" x14ac:dyDescent="0.2">
      <c r="D21" s="38" t="s">
        <v>81</v>
      </c>
    </row>
    <row r="22" spans="1:5" x14ac:dyDescent="0.2">
      <c r="A22" s="38">
        <v>-3</v>
      </c>
      <c r="D22" s="38" t="s">
        <v>82</v>
      </c>
    </row>
    <row r="23" spans="1:5" x14ac:dyDescent="0.2">
      <c r="A23" s="38" t="s">
        <v>65</v>
      </c>
      <c r="B23" s="39">
        <f>COUNTIF(アンケート結果入力!D3:D60,"男性")</f>
        <v>0</v>
      </c>
      <c r="D23" s="38"/>
    </row>
    <row r="24" spans="1:5" x14ac:dyDescent="0.2">
      <c r="A24" s="38" t="s">
        <v>66</v>
      </c>
      <c r="B24" s="39">
        <f>COUNTIF(アンケート結果入力!D3:D60,"女性")</f>
        <v>0</v>
      </c>
      <c r="D24" s="38">
        <v>-7</v>
      </c>
    </row>
    <row r="25" spans="1:5" x14ac:dyDescent="0.2">
      <c r="A25" s="38" t="s">
        <v>68</v>
      </c>
      <c r="B25" s="39">
        <f>COUNTIF(アンケート結果入力!D3:D60,"回答しない")</f>
        <v>0</v>
      </c>
      <c r="D25" s="38" t="s">
        <v>83</v>
      </c>
      <c r="E25" s="39">
        <f>COUNTIF(アンケート結果入力!R3:R60,"はい")</f>
        <v>0</v>
      </c>
    </row>
    <row r="26" spans="1:5" x14ac:dyDescent="0.2">
      <c r="D26" s="38" t="s">
        <v>84</v>
      </c>
      <c r="E26" s="39">
        <f>COUNTIF(アンケート結果入力!R3:R60,"いいえ")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アンケート用紙</vt:lpstr>
      <vt:lpstr>アンケート結果入力</vt:lpstr>
      <vt:lpstr>結果（観光協会管理用）</vt:lpstr>
      <vt:lpstr>アンケート用紙!Print_Area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2022-04-06T06:42:44Z</dcterms:modified>
</cp:coreProperties>
</file>